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ropbox\Minutes &amp; Agendas\10.13.21 Meeting Packet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Sheet1!$A$1:$O$47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N7" i="1" l="1"/>
  <c r="O7" i="1"/>
  <c r="M7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4" i="1"/>
  <c r="L6" i="1"/>
  <c r="L3" i="1"/>
  <c r="M37" i="1"/>
  <c r="M38" i="1" s="1"/>
  <c r="N37" i="1"/>
  <c r="O37" i="1"/>
  <c r="O38" i="1" s="1"/>
  <c r="J7" i="1"/>
  <c r="J38" i="1" s="1"/>
  <c r="I7" i="1"/>
  <c r="H7" i="1"/>
  <c r="G7" i="1"/>
  <c r="N38" i="1"/>
  <c r="J37" i="1"/>
  <c r="I37" i="1"/>
  <c r="I38" i="1" s="1"/>
  <c r="H37" i="1"/>
  <c r="H38" i="1" s="1"/>
  <c r="G37" i="1"/>
  <c r="G38" i="1" l="1"/>
  <c r="G40" i="1" s="1"/>
  <c r="L7" i="1"/>
  <c r="L37" i="1"/>
  <c r="L38" i="1" s="1"/>
  <c r="L40" i="1" s="1"/>
</calcChain>
</file>

<file path=xl/sharedStrings.xml><?xml version="1.0" encoding="utf-8"?>
<sst xmlns="http://schemas.openxmlformats.org/spreadsheetml/2006/main" count="54" uniqueCount="54">
  <si>
    <t>Total Income</t>
  </si>
  <si>
    <t>Electricity</t>
  </si>
  <si>
    <t>Telephone</t>
  </si>
  <si>
    <t>GBWWTPC Processing Fees</t>
  </si>
  <si>
    <t>Engineering</t>
  </si>
  <si>
    <t>Legal</t>
  </si>
  <si>
    <t>Office Rent</t>
  </si>
  <si>
    <t>Equipment Purchase</t>
  </si>
  <si>
    <t>Income</t>
  </si>
  <si>
    <t>Insurance</t>
  </si>
  <si>
    <t xml:space="preserve"> Expense</t>
  </si>
  <si>
    <t>Mileage</t>
  </si>
  <si>
    <t>Payroll Taxes</t>
  </si>
  <si>
    <t>Phone Reimbursement</t>
  </si>
  <si>
    <t>Taxable Health Insurance</t>
  </si>
  <si>
    <t>Snow Plowing/Mowing</t>
  </si>
  <si>
    <t>Depreciation/Ammortization</t>
  </si>
  <si>
    <t>Advertising</t>
  </si>
  <si>
    <t>Postage &amp; Delivery</t>
  </si>
  <si>
    <t>Misc. Expenses/Gloves</t>
  </si>
  <si>
    <t>Utility Location Services</t>
  </si>
  <si>
    <t>TOTAL EXPENSES</t>
  </si>
  <si>
    <t>New User Fees</t>
  </si>
  <si>
    <t>Interest Income</t>
  </si>
  <si>
    <t>NET INCOME/LOSS</t>
  </si>
  <si>
    <t>Chequamegon Road Membership</t>
  </si>
  <si>
    <t>Monthly User Fees</t>
  </si>
  <si>
    <t xml:space="preserve">Tax Levy </t>
  </si>
  <si>
    <t>2021 Administrative</t>
  </si>
  <si>
    <t>2021 Operations</t>
  </si>
  <si>
    <t xml:space="preserve">Accounting </t>
  </si>
  <si>
    <t>Commissioners' Wages</t>
  </si>
  <si>
    <t>2021 Capital</t>
  </si>
  <si>
    <t>2021 Budget Total</t>
  </si>
  <si>
    <t>CWF Loan Payment</t>
  </si>
  <si>
    <t>ERF for GBWWTPC, per CWF Loan</t>
  </si>
  <si>
    <t>ADD BACK IN DEPRECIATION</t>
  </si>
  <si>
    <t>ACTUAL INCOME/LOSS</t>
  </si>
  <si>
    <t>Lift Station/Pump/Gen Sets</t>
  </si>
  <si>
    <t>2022 Budget Total</t>
  </si>
  <si>
    <t>2022 Administrative</t>
  </si>
  <si>
    <t>2022 Operations</t>
  </si>
  <si>
    <t>2022 Capital</t>
  </si>
  <si>
    <t xml:space="preserve"> Wages</t>
  </si>
  <si>
    <t>Office Supplies/Software</t>
  </si>
  <si>
    <t>New Users Payment - Cash Reserve</t>
  </si>
  <si>
    <t>The New User Fee is Jensch.</t>
  </si>
  <si>
    <t>Payment for Bremer Loan</t>
  </si>
  <si>
    <t>installation (will be budgeted over 10 years for repayment)</t>
  </si>
  <si>
    <t xml:space="preserve"> + $3000 for other equipment purchases in 2022</t>
  </si>
  <si>
    <t xml:space="preserve"> + $13578 for Bremer + $14049 of the Administrative costs</t>
  </si>
  <si>
    <t>The levy covers all the CWF loan reapyment + $12,421 for cash reserve</t>
  </si>
  <si>
    <t xml:space="preserve">The Monthly REU $48/mo </t>
  </si>
  <si>
    <t xml:space="preserve">The Equipment purchase of $7000 includes $4000 towards new pump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</si>
</sst>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Arial"/>
      <family val="2"/>
    </font>
    <font>
      <b/>
      <sz val="8"/>
      <color rgb="FF0000FF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14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1" fillId="0" borderId="0" xfId="0" applyFont="1"/>
    <xf numFmtId="0" fontId="3" fillId="0" borderId="1" xfId="0" applyNumberFormat="1" applyFont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49" fontId="8" fillId="0" borderId="0" xfId="0" applyNumberFormat="1" applyFont="1"/>
    <xf numFmtId="49" fontId="8" fillId="0" borderId="0" xfId="0" applyNumberFormat="1" applyFont="1" applyBorder="1"/>
    <xf numFmtId="49" fontId="8" fillId="0" borderId="0" xfId="0" applyNumberFormat="1" applyFont="1" applyBorder="1" applyAlignment="1"/>
    <xf numFmtId="0" fontId="4" fillId="0" borderId="0" xfId="0" applyFont="1"/>
    <xf numFmtId="0" fontId="8" fillId="0" borderId="0" xfId="0" applyNumberFormat="1" applyFont="1"/>
    <xf numFmtId="165" fontId="5" fillId="0" borderId="2" xfId="0" applyNumberFormat="1" applyFont="1" applyBorder="1"/>
    <xf numFmtId="164" fontId="5" fillId="2" borderId="2" xfId="0" applyNumberFormat="1" applyFont="1" applyFill="1" applyBorder="1"/>
    <xf numFmtId="49" fontId="6" fillId="2" borderId="3" xfId="0" applyNumberFormat="1" applyFont="1" applyFill="1" applyBorder="1" applyAlignment="1">
      <alignment horizontal="center"/>
    </xf>
    <xf numFmtId="164" fontId="0" fillId="2" borderId="2" xfId="0" applyNumberFormat="1" applyFill="1" applyBorder="1"/>
    <xf numFmtId="164" fontId="4" fillId="2" borderId="2" xfId="0" applyNumberFormat="1" applyFont="1" applyFill="1" applyBorder="1"/>
    <xf numFmtId="0" fontId="5" fillId="2" borderId="2" xfId="0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5" fillId="2" borderId="0" xfId="0" applyNumberFormat="1" applyFont="1" applyFill="1" applyBorder="1"/>
    <xf numFmtId="0" fontId="7" fillId="0" borderId="4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0" fillId="0" borderId="2" xfId="0" applyBorder="1"/>
    <xf numFmtId="0" fontId="9" fillId="0" borderId="4" xfId="0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5" fillId="0" borderId="0" xfId="0" applyNumberFormat="1" applyFont="1"/>
    <xf numFmtId="165" fontId="5" fillId="3" borderId="0" xfId="0" applyNumberFormat="1" applyFont="1" applyFill="1"/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3" xfId="0" applyBorder="1"/>
    <xf numFmtId="0" fontId="0" fillId="0" borderId="0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topLeftCell="E1" zoomScaleNormal="100" workbookViewId="0">
      <pane ySplit="1" topLeftCell="A31" activePane="bottomLeft" state="frozen"/>
      <selection activeCell="B1" sqref="B1"/>
      <selection pane="bottomLeft" activeCell="L28" sqref="L28"/>
    </sheetView>
  </sheetViews>
  <sheetFormatPr defaultRowHeight="15" x14ac:dyDescent="0.25"/>
  <cols>
    <col min="1" max="1" width="5.5703125" customWidth="1"/>
    <col min="5" max="5" width="11.7109375" customWidth="1"/>
    <col min="7" max="9" width="17" customWidth="1"/>
    <col min="10" max="10" width="15.7109375" customWidth="1"/>
    <col min="11" max="11" width="4.85546875" customWidth="1"/>
    <col min="12" max="12" width="19" customWidth="1"/>
    <col min="13" max="13" width="16.7109375" customWidth="1"/>
    <col min="14" max="14" width="17.140625" customWidth="1"/>
    <col min="15" max="15" width="16.140625" customWidth="1"/>
  </cols>
  <sheetData>
    <row r="1" spans="1:15" ht="30" customHeight="1" thickTop="1" thickBot="1" x14ac:dyDescent="0.3">
      <c r="A1" s="1"/>
      <c r="B1" s="1"/>
      <c r="C1" s="1"/>
      <c r="D1" s="1"/>
      <c r="E1" s="1"/>
      <c r="F1" s="1"/>
      <c r="G1" s="21" t="s">
        <v>33</v>
      </c>
      <c r="H1" s="22" t="s">
        <v>28</v>
      </c>
      <c r="I1" s="22" t="s">
        <v>29</v>
      </c>
      <c r="J1" s="3" t="s">
        <v>32</v>
      </c>
      <c r="K1" s="14"/>
      <c r="L1" s="24" t="s">
        <v>39</v>
      </c>
      <c r="M1" s="25" t="s">
        <v>40</v>
      </c>
      <c r="N1" s="25" t="s">
        <v>41</v>
      </c>
      <c r="O1" s="26" t="s">
        <v>42</v>
      </c>
    </row>
    <row r="2" spans="1:15" ht="30" customHeight="1" thickTop="1" x14ac:dyDescent="0.3">
      <c r="A2" s="7" t="s">
        <v>8</v>
      </c>
      <c r="B2" s="8"/>
      <c r="C2" s="8"/>
      <c r="D2" s="8"/>
      <c r="E2" s="8"/>
      <c r="F2" s="8"/>
      <c r="G2" s="23"/>
      <c r="H2" s="23"/>
      <c r="I2" s="23"/>
      <c r="J2" s="23"/>
      <c r="K2" s="15"/>
      <c r="L2" s="12"/>
      <c r="M2" s="12"/>
      <c r="N2" s="12"/>
      <c r="O2" s="12"/>
    </row>
    <row r="3" spans="1:15" ht="30" customHeight="1" x14ac:dyDescent="0.3">
      <c r="A3" s="7"/>
      <c r="B3" s="8" t="s">
        <v>26</v>
      </c>
      <c r="C3" s="8"/>
      <c r="D3" s="8"/>
      <c r="E3" s="8"/>
      <c r="F3" s="8"/>
      <c r="G3" s="12">
        <v>145236</v>
      </c>
      <c r="H3" s="12"/>
      <c r="I3" s="12">
        <v>145236</v>
      </c>
      <c r="J3" s="12"/>
      <c r="K3" s="13"/>
      <c r="L3" s="12">
        <f>SUM(M3:O3)</f>
        <v>145449</v>
      </c>
      <c r="M3" s="12"/>
      <c r="N3" s="12">
        <v>145449</v>
      </c>
      <c r="O3" s="12"/>
    </row>
    <row r="4" spans="1:15" ht="30" customHeight="1" x14ac:dyDescent="0.3">
      <c r="A4" s="7"/>
      <c r="B4" s="8" t="s">
        <v>22</v>
      </c>
      <c r="C4" s="8"/>
      <c r="D4" s="8"/>
      <c r="E4" s="8"/>
      <c r="F4" s="8"/>
      <c r="G4" s="12">
        <v>15000</v>
      </c>
      <c r="H4" s="12"/>
      <c r="I4" s="12"/>
      <c r="J4" s="12">
        <v>15000</v>
      </c>
      <c r="K4" s="16"/>
      <c r="L4" s="12">
        <f t="shared" ref="L4:L37" si="0">SUM(M4:O4)</f>
        <v>5000</v>
      </c>
      <c r="M4" s="12"/>
      <c r="N4" s="12"/>
      <c r="O4" s="12">
        <v>5000</v>
      </c>
    </row>
    <row r="5" spans="1:15" ht="30" customHeight="1" x14ac:dyDescent="0.3">
      <c r="A5" s="7"/>
      <c r="B5" s="8" t="s">
        <v>27</v>
      </c>
      <c r="C5" s="8"/>
      <c r="D5" s="8"/>
      <c r="E5" s="8"/>
      <c r="F5" s="8"/>
      <c r="G5" s="12">
        <v>70454.3</v>
      </c>
      <c r="H5" s="12">
        <v>70454.3</v>
      </c>
      <c r="I5" s="12"/>
      <c r="J5" s="12"/>
      <c r="K5" s="17"/>
      <c r="L5" s="12">
        <f t="shared" si="0"/>
        <v>84195.5</v>
      </c>
      <c r="M5" s="12">
        <v>84195.5</v>
      </c>
      <c r="N5" s="12"/>
      <c r="O5" s="12"/>
    </row>
    <row r="6" spans="1:15" ht="30" customHeight="1" x14ac:dyDescent="0.3">
      <c r="A6" s="7"/>
      <c r="B6" s="8" t="s">
        <v>23</v>
      </c>
      <c r="C6" s="8"/>
      <c r="D6" s="8"/>
      <c r="E6" s="8"/>
      <c r="F6" s="8"/>
      <c r="G6" s="12">
        <v>2500</v>
      </c>
      <c r="H6" s="12">
        <v>2500</v>
      </c>
      <c r="I6" s="12"/>
      <c r="J6" s="12"/>
      <c r="K6" s="13"/>
      <c r="L6" s="12">
        <f t="shared" si="0"/>
        <v>2500</v>
      </c>
      <c r="M6" s="12"/>
      <c r="N6" s="12"/>
      <c r="O6" s="12">
        <v>2500</v>
      </c>
    </row>
    <row r="7" spans="1:15" ht="30" customHeight="1" x14ac:dyDescent="0.3">
      <c r="A7" s="7"/>
      <c r="B7" s="8" t="s">
        <v>0</v>
      </c>
      <c r="C7" s="8"/>
      <c r="D7" s="8"/>
      <c r="E7" s="8"/>
      <c r="F7" s="8"/>
      <c r="G7" s="12">
        <f>SUM(G3:G6)</f>
        <v>233190.3</v>
      </c>
      <c r="H7" s="12">
        <f>SUM(H3:H6)</f>
        <v>72954.3</v>
      </c>
      <c r="I7" s="12">
        <f>SUM(I3:I6)</f>
        <v>145236</v>
      </c>
      <c r="J7" s="12">
        <f>SUM(J3:J6)</f>
        <v>15000</v>
      </c>
      <c r="K7" s="13"/>
      <c r="L7" s="12">
        <f>SUM(L3:L6)</f>
        <v>237144.5</v>
      </c>
      <c r="M7" s="12">
        <f>SUM(M3:M6)</f>
        <v>84195.5</v>
      </c>
      <c r="N7" s="12">
        <f>SUM(N3:N6)</f>
        <v>145449</v>
      </c>
      <c r="O7" s="12">
        <f>SUM(O3:O6)</f>
        <v>7500</v>
      </c>
    </row>
    <row r="8" spans="1:15" ht="30" customHeight="1" x14ac:dyDescent="0.3">
      <c r="A8" s="7" t="s">
        <v>10</v>
      </c>
      <c r="B8" s="8"/>
      <c r="C8" s="8"/>
      <c r="D8" s="8"/>
      <c r="E8" s="8"/>
      <c r="F8" s="8"/>
      <c r="G8" s="12"/>
      <c r="H8" s="12"/>
      <c r="I8" s="12"/>
      <c r="J8" s="12"/>
      <c r="K8" s="13"/>
      <c r="L8" s="12"/>
      <c r="M8" s="12"/>
      <c r="N8" s="12"/>
      <c r="O8" s="12"/>
    </row>
    <row r="9" spans="1:15" ht="30" customHeight="1" x14ac:dyDescent="0.3">
      <c r="A9" s="7"/>
      <c r="B9" s="8"/>
      <c r="C9" s="8" t="s">
        <v>7</v>
      </c>
      <c r="D9" s="8"/>
      <c r="E9" s="8"/>
      <c r="F9" s="8"/>
      <c r="G9" s="12">
        <v>3000</v>
      </c>
      <c r="H9" s="12"/>
      <c r="I9" s="12">
        <v>3000</v>
      </c>
      <c r="J9" s="12"/>
      <c r="K9" s="13"/>
      <c r="L9" s="12">
        <f t="shared" si="0"/>
        <v>7000</v>
      </c>
      <c r="M9" s="12"/>
      <c r="N9" s="12">
        <v>7000</v>
      </c>
      <c r="O9" s="12"/>
    </row>
    <row r="10" spans="1:15" ht="30" customHeight="1" x14ac:dyDescent="0.3">
      <c r="A10" s="7"/>
      <c r="B10" s="8"/>
      <c r="C10" s="8" t="s">
        <v>3</v>
      </c>
      <c r="D10" s="8"/>
      <c r="E10" s="8"/>
      <c r="F10" s="8"/>
      <c r="G10" s="12">
        <v>26400</v>
      </c>
      <c r="H10" s="12"/>
      <c r="I10" s="12">
        <v>26400</v>
      </c>
      <c r="J10" s="12"/>
      <c r="K10" s="13"/>
      <c r="L10" s="12">
        <f t="shared" si="0"/>
        <v>30560</v>
      </c>
      <c r="M10" s="12"/>
      <c r="N10" s="12">
        <v>30560</v>
      </c>
      <c r="O10" s="12"/>
    </row>
    <row r="11" spans="1:15" ht="30" customHeight="1" x14ac:dyDescent="0.3">
      <c r="A11" s="7"/>
      <c r="B11" s="8"/>
      <c r="C11" s="8" t="s">
        <v>9</v>
      </c>
      <c r="D11" s="8"/>
      <c r="E11" s="8"/>
      <c r="F11" s="8"/>
      <c r="G11" s="12">
        <v>4000</v>
      </c>
      <c r="H11" s="12"/>
      <c r="I11" s="12">
        <v>4000</v>
      </c>
      <c r="J11" s="12"/>
      <c r="K11" s="13"/>
      <c r="L11" s="12">
        <f t="shared" si="0"/>
        <v>4000</v>
      </c>
      <c r="M11" s="12"/>
      <c r="N11" s="12">
        <v>4000</v>
      </c>
      <c r="O11" s="12"/>
    </row>
    <row r="12" spans="1:15" ht="30" customHeight="1" x14ac:dyDescent="0.3">
      <c r="A12" s="7"/>
      <c r="B12" s="8"/>
      <c r="C12" s="8" t="s">
        <v>38</v>
      </c>
      <c r="D12" s="8"/>
      <c r="E12" s="8"/>
      <c r="F12" s="8"/>
      <c r="G12" s="12">
        <v>9450</v>
      </c>
      <c r="H12" s="12">
        <v>250</v>
      </c>
      <c r="I12" s="12">
        <v>9200</v>
      </c>
      <c r="J12" s="12"/>
      <c r="K12" s="13"/>
      <c r="L12" s="12">
        <f t="shared" si="0"/>
        <v>9200</v>
      </c>
      <c r="M12" s="12"/>
      <c r="N12" s="12">
        <v>9200</v>
      </c>
      <c r="O12" s="12"/>
    </row>
    <row r="13" spans="1:15" ht="30" customHeight="1" x14ac:dyDescent="0.3">
      <c r="A13" s="7"/>
      <c r="B13" s="8"/>
      <c r="C13" s="8" t="s">
        <v>31</v>
      </c>
      <c r="D13" s="8"/>
      <c r="E13" s="8"/>
      <c r="F13" s="8"/>
      <c r="G13" s="12">
        <v>16220</v>
      </c>
      <c r="H13" s="12">
        <v>12976</v>
      </c>
      <c r="I13" s="12">
        <v>3244</v>
      </c>
      <c r="J13" s="12"/>
      <c r="K13" s="13"/>
      <c r="L13" s="12">
        <v>16220</v>
      </c>
      <c r="M13" s="12">
        <v>12976</v>
      </c>
      <c r="N13" s="12">
        <v>3244</v>
      </c>
      <c r="O13" s="12"/>
    </row>
    <row r="14" spans="1:15" ht="30" customHeight="1" x14ac:dyDescent="0.3">
      <c r="A14" s="7"/>
      <c r="B14" s="8"/>
      <c r="C14" s="9" t="s">
        <v>11</v>
      </c>
      <c r="D14" s="8"/>
      <c r="E14" s="8"/>
      <c r="F14" s="8"/>
      <c r="G14" s="12">
        <v>650</v>
      </c>
      <c r="H14" s="12"/>
      <c r="I14" s="12">
        <v>650</v>
      </c>
      <c r="J14" s="12"/>
      <c r="K14" s="13"/>
      <c r="L14" s="12">
        <f t="shared" si="0"/>
        <v>1000</v>
      </c>
      <c r="M14" s="12"/>
      <c r="N14" s="12">
        <v>1000</v>
      </c>
      <c r="O14" s="12"/>
    </row>
    <row r="15" spans="1:15" ht="30" customHeight="1" x14ac:dyDescent="0.3">
      <c r="A15" s="7"/>
      <c r="B15" s="8"/>
      <c r="C15" s="8" t="s">
        <v>12</v>
      </c>
      <c r="D15" s="9"/>
      <c r="E15" s="10"/>
      <c r="F15" s="9"/>
      <c r="G15" s="12">
        <v>6500</v>
      </c>
      <c r="H15" s="12">
        <v>2730</v>
      </c>
      <c r="I15" s="12">
        <v>3770</v>
      </c>
      <c r="J15" s="12"/>
      <c r="K15" s="13"/>
      <c r="L15" s="12">
        <f t="shared" si="0"/>
        <v>7200</v>
      </c>
      <c r="M15" s="12">
        <v>1300</v>
      </c>
      <c r="N15" s="12">
        <v>5900</v>
      </c>
      <c r="O15" s="12"/>
    </row>
    <row r="16" spans="1:15" ht="30" customHeight="1" x14ac:dyDescent="0.3">
      <c r="A16" s="7"/>
      <c r="B16" s="8"/>
      <c r="C16" s="8" t="s">
        <v>13</v>
      </c>
      <c r="D16" s="8"/>
      <c r="E16" s="10"/>
      <c r="F16" s="8"/>
      <c r="G16" s="12">
        <v>1800</v>
      </c>
      <c r="H16" s="12">
        <v>600</v>
      </c>
      <c r="I16" s="12">
        <v>1200</v>
      </c>
      <c r="J16" s="12"/>
      <c r="K16" s="13"/>
      <c r="L16" s="12">
        <f t="shared" si="0"/>
        <v>1800</v>
      </c>
      <c r="M16" s="12">
        <v>450</v>
      </c>
      <c r="N16" s="12">
        <v>1350</v>
      </c>
      <c r="O16" s="12"/>
    </row>
    <row r="17" spans="1:15" ht="30" customHeight="1" x14ac:dyDescent="0.3">
      <c r="A17" s="7"/>
      <c r="B17" s="8"/>
      <c r="C17" s="8" t="s">
        <v>14</v>
      </c>
      <c r="D17" s="8"/>
      <c r="E17" s="10"/>
      <c r="F17" s="8"/>
      <c r="G17" s="12">
        <v>15000</v>
      </c>
      <c r="H17" s="12">
        <v>6000</v>
      </c>
      <c r="I17" s="12">
        <v>9000</v>
      </c>
      <c r="J17" s="12"/>
      <c r="K17" s="13"/>
      <c r="L17" s="12">
        <f t="shared" si="0"/>
        <v>15000</v>
      </c>
      <c r="M17" s="12">
        <v>6000</v>
      </c>
      <c r="N17" s="12">
        <v>9000</v>
      </c>
      <c r="O17" s="12"/>
    </row>
    <row r="18" spans="1:15" ht="30" customHeight="1" x14ac:dyDescent="0.3">
      <c r="A18" s="7"/>
      <c r="B18" s="8"/>
      <c r="C18" s="8" t="s">
        <v>43</v>
      </c>
      <c r="D18" s="8"/>
      <c r="E18" s="10"/>
      <c r="F18" s="8"/>
      <c r="G18" s="12">
        <v>38500</v>
      </c>
      <c r="H18" s="12">
        <v>6000</v>
      </c>
      <c r="I18" s="12">
        <v>32500</v>
      </c>
      <c r="J18" s="12"/>
      <c r="K18" s="13"/>
      <c r="L18" s="12">
        <f t="shared" si="0"/>
        <v>42500</v>
      </c>
      <c r="M18" s="12">
        <v>7500</v>
      </c>
      <c r="N18" s="12">
        <v>35000</v>
      </c>
      <c r="O18" s="12"/>
    </row>
    <row r="19" spans="1:15" ht="30" customHeight="1" x14ac:dyDescent="0.3">
      <c r="A19" s="7"/>
      <c r="B19" s="8"/>
      <c r="C19" s="8" t="s">
        <v>25</v>
      </c>
      <c r="D19" s="8"/>
      <c r="E19" s="10"/>
      <c r="F19" s="8"/>
      <c r="G19" s="12">
        <v>125</v>
      </c>
      <c r="H19" s="12"/>
      <c r="I19" s="12">
        <v>125</v>
      </c>
      <c r="J19" s="12"/>
      <c r="K19" s="13"/>
      <c r="L19" s="12">
        <f t="shared" si="0"/>
        <v>125</v>
      </c>
      <c r="M19" s="12"/>
      <c r="N19" s="12">
        <v>125</v>
      </c>
      <c r="O19" s="12"/>
    </row>
    <row r="20" spans="1:15" ht="30" customHeight="1" x14ac:dyDescent="0.3">
      <c r="A20" s="7"/>
      <c r="B20" s="8"/>
      <c r="C20" s="8" t="s">
        <v>20</v>
      </c>
      <c r="D20" s="8"/>
      <c r="E20" s="10"/>
      <c r="F20" s="8"/>
      <c r="G20" s="12">
        <v>900</v>
      </c>
      <c r="H20" s="12"/>
      <c r="I20" s="12">
        <v>900</v>
      </c>
      <c r="J20" s="12"/>
      <c r="K20" s="13"/>
      <c r="L20" s="12">
        <f t="shared" si="0"/>
        <v>500</v>
      </c>
      <c r="M20" s="12"/>
      <c r="N20" s="12">
        <v>500</v>
      </c>
      <c r="O20" s="12"/>
    </row>
    <row r="21" spans="1:15" ht="30" customHeight="1" x14ac:dyDescent="0.3">
      <c r="A21" s="7"/>
      <c r="B21" s="8"/>
      <c r="C21" s="8" t="s">
        <v>30</v>
      </c>
      <c r="D21" s="8"/>
      <c r="E21" s="8"/>
      <c r="F21" s="8"/>
      <c r="G21" s="12">
        <v>3000</v>
      </c>
      <c r="H21" s="12">
        <v>3000</v>
      </c>
      <c r="I21" s="12"/>
      <c r="J21" s="12"/>
      <c r="K21" s="13"/>
      <c r="L21" s="12">
        <f t="shared" si="0"/>
        <v>3000</v>
      </c>
      <c r="M21" s="12">
        <v>3000</v>
      </c>
      <c r="N21" s="12"/>
      <c r="O21" s="12"/>
    </row>
    <row r="22" spans="1:15" ht="30" customHeight="1" x14ac:dyDescent="0.3">
      <c r="A22" s="7"/>
      <c r="B22" s="8"/>
      <c r="C22" s="8" t="s">
        <v>4</v>
      </c>
      <c r="D22" s="8"/>
      <c r="E22" s="8"/>
      <c r="F22" s="8"/>
      <c r="G22" s="12">
        <v>16500</v>
      </c>
      <c r="H22" s="12">
        <v>3500</v>
      </c>
      <c r="I22" s="12"/>
      <c r="J22" s="12">
        <v>13000</v>
      </c>
      <c r="K22" s="13"/>
      <c r="L22" s="12">
        <f t="shared" si="0"/>
        <v>16500</v>
      </c>
      <c r="M22" s="12">
        <v>3500</v>
      </c>
      <c r="N22" s="12"/>
      <c r="O22" s="12">
        <v>13000</v>
      </c>
    </row>
    <row r="23" spans="1:15" ht="30" customHeight="1" x14ac:dyDescent="0.3">
      <c r="A23" s="11"/>
      <c r="B23" s="8"/>
      <c r="C23" s="8" t="s">
        <v>5</v>
      </c>
      <c r="D23" s="8"/>
      <c r="E23" s="8"/>
      <c r="F23" s="8"/>
      <c r="G23" s="12">
        <v>6000</v>
      </c>
      <c r="H23" s="12">
        <v>3000</v>
      </c>
      <c r="I23" s="12"/>
      <c r="J23" s="12">
        <v>3000</v>
      </c>
      <c r="K23" s="13"/>
      <c r="L23" s="12">
        <f t="shared" si="0"/>
        <v>8000</v>
      </c>
      <c r="M23" s="12">
        <v>4000</v>
      </c>
      <c r="N23" s="12"/>
      <c r="O23" s="12">
        <v>4000</v>
      </c>
    </row>
    <row r="24" spans="1:15" ht="30" customHeight="1" x14ac:dyDescent="0.3">
      <c r="A24" s="7"/>
      <c r="B24" s="11"/>
      <c r="C24" s="8" t="s">
        <v>15</v>
      </c>
      <c r="D24" s="8"/>
      <c r="E24" s="8"/>
      <c r="F24" s="8"/>
      <c r="G24" s="12">
        <v>6000</v>
      </c>
      <c r="H24" s="12"/>
      <c r="I24" s="12">
        <v>6000</v>
      </c>
      <c r="J24" s="12"/>
      <c r="K24" s="13"/>
      <c r="L24" s="12">
        <f t="shared" si="0"/>
        <v>6500</v>
      </c>
      <c r="M24" s="12"/>
      <c r="N24" s="12">
        <v>6500</v>
      </c>
      <c r="O24" s="12"/>
    </row>
    <row r="25" spans="1:15" ht="30" customHeight="1" x14ac:dyDescent="0.3">
      <c r="A25" s="7"/>
      <c r="B25" s="8"/>
      <c r="C25" s="11" t="s">
        <v>1</v>
      </c>
      <c r="D25" s="11"/>
      <c r="E25" s="11"/>
      <c r="F25" s="11"/>
      <c r="G25" s="12">
        <v>2500</v>
      </c>
      <c r="H25" s="12"/>
      <c r="I25" s="12">
        <v>2500</v>
      </c>
      <c r="J25" s="12"/>
      <c r="K25" s="13"/>
      <c r="L25" s="12">
        <f t="shared" si="0"/>
        <v>2500</v>
      </c>
      <c r="M25" s="12"/>
      <c r="N25" s="12">
        <v>2500</v>
      </c>
      <c r="O25" s="12"/>
    </row>
    <row r="26" spans="1:15" ht="30" customHeight="1" x14ac:dyDescent="0.3">
      <c r="A26" s="7"/>
      <c r="B26" s="8"/>
      <c r="C26" s="8" t="s">
        <v>2</v>
      </c>
      <c r="D26" s="8"/>
      <c r="E26" s="8"/>
      <c r="F26" s="8"/>
      <c r="G26" s="12">
        <v>1700</v>
      </c>
      <c r="H26" s="12"/>
      <c r="I26" s="12">
        <v>1700</v>
      </c>
      <c r="J26" s="12"/>
      <c r="K26" s="13"/>
      <c r="L26" s="12">
        <f t="shared" si="0"/>
        <v>1620</v>
      </c>
      <c r="M26" s="12">
        <v>120</v>
      </c>
      <c r="N26" s="12">
        <v>1500</v>
      </c>
      <c r="O26" s="12"/>
    </row>
    <row r="27" spans="1:15" ht="30" customHeight="1" x14ac:dyDescent="0.3">
      <c r="A27" s="7"/>
      <c r="B27" s="8"/>
      <c r="C27" s="8" t="s">
        <v>16</v>
      </c>
      <c r="D27" s="8"/>
      <c r="E27" s="8"/>
      <c r="F27" s="8"/>
      <c r="G27" s="12">
        <v>60401.9</v>
      </c>
      <c r="H27" s="12"/>
      <c r="I27" s="12">
        <v>60401.9</v>
      </c>
      <c r="J27" s="12"/>
      <c r="K27" s="13"/>
      <c r="L27" s="12">
        <f t="shared" si="0"/>
        <v>60402</v>
      </c>
      <c r="M27" s="12">
        <v>40440</v>
      </c>
      <c r="N27" s="12">
        <v>5800</v>
      </c>
      <c r="O27" s="12">
        <v>14162</v>
      </c>
    </row>
    <row r="28" spans="1:15" ht="30" customHeight="1" x14ac:dyDescent="0.3">
      <c r="A28" s="7"/>
      <c r="B28" s="8"/>
      <c r="C28" s="8" t="s">
        <v>34</v>
      </c>
      <c r="D28" s="8"/>
      <c r="E28" s="8"/>
      <c r="F28" s="8"/>
      <c r="G28" s="12">
        <v>44170</v>
      </c>
      <c r="H28" s="12">
        <v>44170</v>
      </c>
      <c r="I28" s="12"/>
      <c r="J28" s="12"/>
      <c r="K28" s="13"/>
      <c r="L28" s="12">
        <f t="shared" si="0"/>
        <v>44148</v>
      </c>
      <c r="M28" s="12">
        <v>44148</v>
      </c>
      <c r="N28" s="12"/>
      <c r="O28" s="12"/>
    </row>
    <row r="29" spans="1:15" ht="30" customHeight="1" x14ac:dyDescent="0.3">
      <c r="A29" s="7"/>
      <c r="B29" s="8"/>
      <c r="C29" s="7" t="s">
        <v>35</v>
      </c>
      <c r="D29" s="8"/>
      <c r="E29" s="8"/>
      <c r="F29" s="8"/>
      <c r="G29" s="12">
        <v>12421</v>
      </c>
      <c r="H29" s="12">
        <v>12421</v>
      </c>
      <c r="I29" s="12"/>
      <c r="J29" s="12"/>
      <c r="K29" s="13"/>
      <c r="L29" s="12">
        <f t="shared" si="0"/>
        <v>12421</v>
      </c>
      <c r="M29" s="12">
        <v>12421</v>
      </c>
      <c r="N29" s="12"/>
      <c r="O29" s="12"/>
    </row>
    <row r="30" spans="1:15" ht="30" customHeight="1" x14ac:dyDescent="0.3">
      <c r="C30" s="8" t="s">
        <v>17</v>
      </c>
      <c r="D30" s="8"/>
      <c r="E30" s="8"/>
      <c r="F30" s="8"/>
      <c r="G30" s="12">
        <v>750</v>
      </c>
      <c r="H30" s="12">
        <v>750</v>
      </c>
      <c r="I30" s="12"/>
      <c r="J30" s="12"/>
      <c r="K30" s="13"/>
      <c r="L30" s="12">
        <f t="shared" si="0"/>
        <v>800</v>
      </c>
      <c r="M30" s="12">
        <v>800</v>
      </c>
      <c r="N30" s="12"/>
      <c r="O30" s="12"/>
    </row>
    <row r="31" spans="1:15" ht="30" customHeight="1" x14ac:dyDescent="0.3">
      <c r="A31" s="7"/>
      <c r="B31" s="8"/>
      <c r="C31" s="8" t="s">
        <v>6</v>
      </c>
      <c r="D31" s="8"/>
      <c r="E31" s="8"/>
      <c r="F31" s="8"/>
      <c r="G31" s="12">
        <v>600</v>
      </c>
      <c r="H31" s="12">
        <v>600</v>
      </c>
      <c r="I31" s="12"/>
      <c r="J31" s="12"/>
      <c r="K31" s="13"/>
      <c r="L31" s="12">
        <f t="shared" si="0"/>
        <v>600</v>
      </c>
      <c r="M31" s="12">
        <v>600</v>
      </c>
      <c r="N31" s="12"/>
      <c r="O31" s="12"/>
    </row>
    <row r="32" spans="1:15" ht="30" customHeight="1" x14ac:dyDescent="0.3">
      <c r="A32" s="7"/>
      <c r="B32" s="8"/>
      <c r="C32" s="8" t="s">
        <v>44</v>
      </c>
      <c r="D32" s="8"/>
      <c r="E32" s="8"/>
      <c r="F32" s="8"/>
      <c r="G32" s="12">
        <v>1000</v>
      </c>
      <c r="H32" s="12">
        <v>1000</v>
      </c>
      <c r="I32" s="12"/>
      <c r="J32" s="12"/>
      <c r="K32" s="13"/>
      <c r="L32" s="12">
        <f t="shared" si="0"/>
        <v>1000</v>
      </c>
      <c r="M32" s="12">
        <v>1000</v>
      </c>
      <c r="N32" s="12"/>
      <c r="O32" s="12"/>
    </row>
    <row r="33" spans="1:25" ht="30" customHeight="1" x14ac:dyDescent="0.3">
      <c r="A33" s="7"/>
      <c r="B33" s="8"/>
      <c r="C33" s="8" t="s">
        <v>18</v>
      </c>
      <c r="D33" s="8"/>
      <c r="E33" s="8"/>
      <c r="F33" s="8"/>
      <c r="G33" s="12">
        <v>500</v>
      </c>
      <c r="H33" s="12">
        <v>500</v>
      </c>
      <c r="I33" s="12"/>
      <c r="J33" s="12"/>
      <c r="K33" s="13"/>
      <c r="L33" s="12">
        <f t="shared" si="0"/>
        <v>600</v>
      </c>
      <c r="M33" s="12">
        <v>600</v>
      </c>
      <c r="N33" s="12"/>
      <c r="O33" s="12"/>
    </row>
    <row r="34" spans="1:25" ht="30" customHeight="1" x14ac:dyDescent="0.3">
      <c r="A34" s="7"/>
      <c r="B34" s="8"/>
      <c r="C34" s="8" t="s">
        <v>19</v>
      </c>
      <c r="D34" s="8"/>
      <c r="E34" s="8"/>
      <c r="F34" s="8"/>
      <c r="G34" s="12">
        <v>500</v>
      </c>
      <c r="H34" s="12"/>
      <c r="I34" s="12">
        <v>500</v>
      </c>
      <c r="J34" s="12"/>
      <c r="K34" s="16"/>
      <c r="L34" s="12">
        <f t="shared" si="0"/>
        <v>250</v>
      </c>
      <c r="M34" s="12"/>
      <c r="N34" s="12">
        <v>250</v>
      </c>
      <c r="O34" s="12"/>
    </row>
    <row r="35" spans="1:25" ht="30" customHeight="1" x14ac:dyDescent="0.3">
      <c r="A35" s="7"/>
      <c r="B35" s="8"/>
      <c r="C35" s="8" t="s">
        <v>47</v>
      </c>
      <c r="D35" s="8"/>
      <c r="E35" s="8"/>
      <c r="F35" s="8"/>
      <c r="G35" s="12"/>
      <c r="H35" s="12"/>
      <c r="I35" s="12"/>
      <c r="J35" s="12"/>
      <c r="K35" s="16"/>
      <c r="L35" s="12">
        <v>13578</v>
      </c>
      <c r="M35" s="12">
        <v>13578</v>
      </c>
      <c r="N35" s="12"/>
      <c r="O35" s="12"/>
    </row>
    <row r="36" spans="1:25" ht="30" customHeight="1" x14ac:dyDescent="0.3">
      <c r="A36" s="7"/>
      <c r="B36" s="7"/>
      <c r="C36" s="8" t="s">
        <v>45</v>
      </c>
      <c r="D36" s="8"/>
      <c r="E36" s="8"/>
      <c r="F36" s="8"/>
      <c r="G36" s="12">
        <v>15000</v>
      </c>
      <c r="H36" s="12"/>
      <c r="I36" s="12"/>
      <c r="J36" s="12">
        <v>15000</v>
      </c>
      <c r="K36" s="17"/>
      <c r="L36" s="12">
        <f t="shared" si="0"/>
        <v>5000</v>
      </c>
      <c r="M36" s="12"/>
      <c r="N36" s="12"/>
      <c r="O36" s="12">
        <v>5000</v>
      </c>
    </row>
    <row r="37" spans="1:25" ht="30" customHeight="1" x14ac:dyDescent="0.3">
      <c r="A37" s="7"/>
      <c r="B37" s="8" t="s">
        <v>21</v>
      </c>
      <c r="C37" s="8"/>
      <c r="D37" s="8"/>
      <c r="E37" s="8"/>
      <c r="F37" s="8"/>
      <c r="G37" s="5">
        <f>SUM(G9:G36)</f>
        <v>293587.90000000002</v>
      </c>
      <c r="H37" s="5">
        <f>SUM(H9:H36)</f>
        <v>97497</v>
      </c>
      <c r="I37" s="5">
        <f>SUM(I9:I36)</f>
        <v>165090.9</v>
      </c>
      <c r="J37" s="5">
        <f>SUM(J9:J36)</f>
        <v>31000</v>
      </c>
      <c r="K37" s="16"/>
      <c r="L37" s="12">
        <f t="shared" si="0"/>
        <v>312024</v>
      </c>
      <c r="M37" s="12">
        <f>SUM(M9:M36)</f>
        <v>152433</v>
      </c>
      <c r="N37" s="12">
        <f>SUM(N9:N36)</f>
        <v>123429</v>
      </c>
      <c r="O37" s="12">
        <f>SUM(O9:O36)</f>
        <v>36162</v>
      </c>
    </row>
    <row r="38" spans="1:25" ht="30" customHeight="1" x14ac:dyDescent="0.3">
      <c r="A38" s="11"/>
      <c r="B38" s="11" t="s">
        <v>24</v>
      </c>
      <c r="C38" s="11"/>
      <c r="D38" s="11"/>
      <c r="E38" s="11"/>
      <c r="F38" s="11"/>
      <c r="G38" s="5">
        <f>G7-G37</f>
        <v>-60397.600000000035</v>
      </c>
      <c r="H38" s="6">
        <f>H7-H37</f>
        <v>-24542.699999999997</v>
      </c>
      <c r="I38" s="6">
        <f>I7-I37</f>
        <v>-19854.899999999994</v>
      </c>
      <c r="J38" s="6">
        <f>J7-J37</f>
        <v>-16000</v>
      </c>
      <c r="K38" s="13"/>
      <c r="L38" s="12">
        <f>L7-L37</f>
        <v>-74879.5</v>
      </c>
      <c r="M38" s="12">
        <f>M7-M37</f>
        <v>-68237.5</v>
      </c>
      <c r="N38" s="12">
        <f>N7-N37</f>
        <v>22020</v>
      </c>
      <c r="O38" s="12">
        <f>O7-O37</f>
        <v>-28662</v>
      </c>
    </row>
    <row r="39" spans="1:25" ht="30" customHeight="1" x14ac:dyDescent="0.3">
      <c r="A39" s="11"/>
      <c r="B39" s="11" t="s">
        <v>36</v>
      </c>
      <c r="C39" s="11"/>
      <c r="D39" s="11"/>
      <c r="E39" s="11"/>
      <c r="F39" s="11"/>
      <c r="G39" s="18">
        <v>60401.9</v>
      </c>
      <c r="H39" s="19"/>
      <c r="I39" s="19"/>
      <c r="J39" s="19"/>
      <c r="K39" s="20"/>
      <c r="L39" s="27">
        <v>60401.9</v>
      </c>
      <c r="M39" s="27"/>
      <c r="N39" s="27"/>
      <c r="O39" s="27"/>
    </row>
    <row r="40" spans="1:25" ht="30" customHeight="1" thickBot="1" x14ac:dyDescent="0.35">
      <c r="A40" s="11"/>
      <c r="B40" s="11" t="s">
        <v>37</v>
      </c>
      <c r="C40" s="11"/>
      <c r="D40" s="11"/>
      <c r="E40" s="11"/>
      <c r="F40" s="11"/>
      <c r="G40" s="18">
        <f>G39+G38</f>
        <v>4.2999999999665306</v>
      </c>
      <c r="H40" s="19"/>
      <c r="I40" s="19"/>
      <c r="J40" s="19"/>
      <c r="K40" s="20"/>
      <c r="L40" s="28">
        <f>L39+L38</f>
        <v>-14477.599999999999</v>
      </c>
      <c r="M40" s="27"/>
      <c r="N40" s="27"/>
      <c r="O40" s="27"/>
    </row>
    <row r="41" spans="1:25" ht="30" customHeight="1" x14ac:dyDescent="0.25">
      <c r="A41" s="11"/>
      <c r="B41" s="2"/>
      <c r="C41" s="2"/>
      <c r="L41" s="30" t="s">
        <v>51</v>
      </c>
      <c r="M41" s="31"/>
      <c r="N41" s="31"/>
      <c r="O41" s="32"/>
    </row>
    <row r="42" spans="1:25" ht="30" customHeight="1" thickBot="1" x14ac:dyDescent="0.3">
      <c r="A42" s="2"/>
      <c r="B42" s="2"/>
      <c r="C42" s="4"/>
      <c r="L42" s="33" t="s">
        <v>50</v>
      </c>
      <c r="M42" s="34"/>
      <c r="N42" s="34"/>
      <c r="O42" s="35"/>
    </row>
    <row r="43" spans="1:25" ht="30" customHeight="1" thickBot="1" x14ac:dyDescent="0.3">
      <c r="C43" s="2"/>
      <c r="L43" s="36" t="s">
        <v>52</v>
      </c>
      <c r="M43" s="37"/>
    </row>
    <row r="44" spans="1:25" ht="30" customHeight="1" thickBot="1" x14ac:dyDescent="0.3">
      <c r="L44" s="30" t="s">
        <v>46</v>
      </c>
      <c r="M44" s="32"/>
    </row>
    <row r="45" spans="1:25" ht="30" customHeight="1" x14ac:dyDescent="0.25">
      <c r="L45" s="38" t="s">
        <v>53</v>
      </c>
      <c r="M45" s="39"/>
      <c r="N45" s="39"/>
      <c r="O45" s="40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30" customHeight="1" x14ac:dyDescent="0.25">
      <c r="L46" s="41" t="s">
        <v>48</v>
      </c>
      <c r="M46" s="42"/>
      <c r="N46" s="42"/>
      <c r="O46" s="43"/>
    </row>
    <row r="47" spans="1:25" ht="30" customHeight="1" thickBot="1" x14ac:dyDescent="0.3">
      <c r="L47" s="33" t="s">
        <v>49</v>
      </c>
      <c r="M47" s="34"/>
      <c r="N47" s="34"/>
      <c r="O47" s="35"/>
    </row>
    <row r="48" spans="1:25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</sheetData>
  <printOptions headings="1" gridLines="1"/>
  <pageMargins left="0.7" right="0.7" top="0.75" bottom="0.75" header="0.3" footer="0.3"/>
  <pageSetup scale="6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Rose</cp:lastModifiedBy>
  <cp:lastPrinted>2021-10-14T15:38:44Z</cp:lastPrinted>
  <dcterms:created xsi:type="dcterms:W3CDTF">2017-11-06T18:37:52Z</dcterms:created>
  <dcterms:modified xsi:type="dcterms:W3CDTF">2021-10-14T16:14:56Z</dcterms:modified>
</cp:coreProperties>
</file>